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enovo\Documents\2DA UNIDAD ALGORITMOS\"/>
    </mc:Choice>
  </mc:AlternateContent>
  <xr:revisionPtr revIDLastSave="0" documentId="8_{512E5CA8-118D-4818-83F7-2F2F3E2B2073}" xr6:coauthVersionLast="47" xr6:coauthVersionMax="47" xr10:uidLastSave="{00000000-0000-0000-0000-000000000000}"/>
  <bookViews>
    <workbookView xWindow="-110" yWindow="-110" windowWidth="19420" windowHeight="10300" xr2:uid="{2E18389B-7723-42B5-A875-C3D355E2AAB0}"/>
  </bookViews>
  <sheets>
    <sheet name="Hoja1" sheetId="1" r:id="rId1"/>
  </sheets>
  <externalReferences>
    <externalReference r:id="rId2"/>
    <externalReference r:id="rId3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4" i="1" l="1"/>
  <c r="F12" i="1"/>
  <c r="E9" i="1"/>
  <c r="D9" i="1"/>
  <c r="C9" i="1"/>
  <c r="B9" i="1"/>
  <c r="E8" i="1"/>
  <c r="E15" i="1" s="1"/>
  <c r="D8" i="1"/>
  <c r="D15" i="1" s="1"/>
  <c r="C8" i="1"/>
  <c r="C13" i="1" s="1"/>
  <c r="B8" i="1"/>
  <c r="B13" i="1" s="1"/>
  <c r="F6" i="1"/>
  <c r="F5" i="1"/>
  <c r="F4" i="1"/>
  <c r="F9" i="1" l="1"/>
  <c r="B15" i="1"/>
  <c r="B10" i="1"/>
  <c r="B18" i="1" s="1"/>
  <c r="B16" i="1"/>
  <c r="D13" i="1"/>
  <c r="D16" i="1" s="1"/>
  <c r="C10" i="1"/>
  <c r="E13" i="1"/>
  <c r="E16" i="1" s="1"/>
  <c r="C15" i="1"/>
  <c r="C16" i="1" s="1"/>
  <c r="F8" i="1"/>
  <c r="F10" i="1" s="1"/>
  <c r="D10" i="1"/>
  <c r="E10" i="1"/>
  <c r="E18" i="1" s="1"/>
  <c r="E19" i="1" s="1"/>
  <c r="D18" i="1" l="1"/>
  <c r="D19" i="1" s="1"/>
  <c r="C18" i="1"/>
  <c r="C19" i="1" s="1"/>
  <c r="B19" i="1"/>
  <c r="F19" i="1" s="1"/>
  <c r="F18" i="1"/>
  <c r="F15" i="1"/>
  <c r="F13" i="1"/>
  <c r="F16" i="1" l="1"/>
</calcChain>
</file>

<file path=xl/sharedStrings.xml><?xml version="1.0" encoding="utf-8"?>
<sst xmlns="http://schemas.openxmlformats.org/spreadsheetml/2006/main" count="26" uniqueCount="21">
  <si>
    <t>TOTAL TRIMESTRAL</t>
  </si>
  <si>
    <t>TOTAL ANUAL</t>
  </si>
  <si>
    <t>UNIDADES VENDIDAS</t>
  </si>
  <si>
    <t>MODELO 1</t>
  </si>
  <si>
    <t>MODELO 2</t>
  </si>
  <si>
    <t>MODELO 3</t>
  </si>
  <si>
    <t>INGRESO POR VENTAS</t>
  </si>
  <si>
    <t>COSTE DE LAS VENTAS</t>
  </si>
  <si>
    <t>MARGEN BRUTO</t>
  </si>
  <si>
    <t>PERSONAL VENTAS</t>
  </si>
  <si>
    <t>COMISION VENTA</t>
  </si>
  <si>
    <t>PUBLICIDAD</t>
  </si>
  <si>
    <t>COSTES FIJOS</t>
  </si>
  <si>
    <t>COSTE TOTAL</t>
  </si>
  <si>
    <t>BENEFICIO</t>
  </si>
  <si>
    <t>MARGEN BENEFICIADO</t>
  </si>
  <si>
    <t>COMISION VENTAS</t>
  </si>
  <si>
    <t>PRECIO</t>
  </si>
  <si>
    <t>COSTES</t>
  </si>
  <si>
    <t>PORCENTAJE COSTES FIJOS</t>
  </si>
  <si>
    <t xml:space="preserve">MODELO3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</si>
</sst>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8" tint="-0.49998474074526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2" fillId="2" borderId="0" xfId="0" applyFont="1" applyFill="1"/>
    <xf numFmtId="0" fontId="1" fillId="0" borderId="1" xfId="0" applyFont="1" applyBorder="1"/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3" fillId="0" borderId="4" xfId="0" applyFont="1" applyBorder="1" applyAlignment="1">
      <alignment horizontal="center"/>
    </xf>
    <xf numFmtId="0" fontId="1" fillId="0" borderId="5" xfId="0" applyFont="1" applyBorder="1"/>
    <xf numFmtId="0" fontId="3" fillId="0" borderId="6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1" fillId="0" borderId="7" xfId="0" applyFont="1" applyBorder="1"/>
    <xf numFmtId="0" fontId="3" fillId="0" borderId="8" xfId="0" applyFont="1" applyBorder="1" applyAlignment="1">
      <alignment horizontal="center"/>
    </xf>
    <xf numFmtId="0" fontId="3" fillId="0" borderId="9" xfId="0" applyFont="1" applyBorder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/>
    <xf numFmtId="164" fontId="3" fillId="0" borderId="0" xfId="0" applyNumberFormat="1" applyFont="1" applyAlignment="1">
      <alignment horizontal="center"/>
    </xf>
    <xf numFmtId="0" fontId="1" fillId="0" borderId="10" xfId="0" applyFont="1" applyBorder="1"/>
    <xf numFmtId="164" fontId="3" fillId="0" borderId="10" xfId="0" applyNumberFormat="1" applyFont="1" applyBorder="1" applyAlignment="1">
      <alignment horizontal="center"/>
    </xf>
    <xf numFmtId="0" fontId="3" fillId="0" borderId="0" xfId="0" applyFont="1" applyAlignment="1">
      <alignment horizontal="center"/>
    </xf>
    <xf numFmtId="0" fontId="1" fillId="0" borderId="11" xfId="0" applyFont="1" applyBorder="1"/>
    <xf numFmtId="0" fontId="3" fillId="0" borderId="11" xfId="0" applyFont="1" applyBorder="1" applyAlignment="1">
      <alignment horizontal="center"/>
    </xf>
    <xf numFmtId="164" fontId="3" fillId="0" borderId="11" xfId="0" applyNumberFormat="1" applyFont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0" fontId="2" fillId="2" borderId="13" xfId="0" applyFont="1" applyFill="1" applyBorder="1" applyAlignment="1">
      <alignment horizontal="center"/>
    </xf>
    <xf numFmtId="0" fontId="2" fillId="2" borderId="14" xfId="0" applyFont="1" applyFill="1" applyBorder="1" applyAlignment="1">
      <alignment horizontal="center"/>
    </xf>
    <xf numFmtId="10" fontId="0" fillId="0" borderId="15" xfId="0" applyNumberFormat="1" applyBorder="1" applyAlignment="1">
      <alignment horizontal="center"/>
    </xf>
    <xf numFmtId="0" fontId="0" fillId="0" borderId="16" xfId="0" applyBorder="1" applyAlignment="1">
      <alignment horizontal="center"/>
    </xf>
    <xf numFmtId="164" fontId="0" fillId="0" borderId="16" xfId="0" applyNumberFormat="1" applyBorder="1" applyAlignment="1">
      <alignment horizontal="center"/>
    </xf>
    <xf numFmtId="0" fontId="2" fillId="2" borderId="17" xfId="0" applyFont="1" applyFill="1" applyBorder="1" applyAlignment="1">
      <alignment horizontal="center"/>
    </xf>
    <xf numFmtId="0" fontId="0" fillId="0" borderId="18" xfId="0" applyBorder="1" applyAlignment="1">
      <alignment horizontal="center"/>
    </xf>
    <xf numFmtId="164" fontId="0" fillId="0" borderId="18" xfId="0" applyNumberFormat="1" applyBorder="1" applyAlignment="1">
      <alignment horizontal="center"/>
    </xf>
    <xf numFmtId="9" fontId="0" fillId="0" borderId="15" xfId="0" applyNumberForma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2.xml"/><Relationship Id="rId7" Type="http://schemas.openxmlformats.org/officeDocument/2006/relationships/calcChain" Target="calcChain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UNIDADES VENDIDAS</a:t>
            </a:r>
          </a:p>
          <a:p>
            <a:pPr>
              <a:defRPr/>
            </a:pPr>
            <a:endParaRPr lang="es-MX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  <a:sp3d contourW="9525">
              <a:contourClr>
                <a:schemeClr val="accent1">
                  <a:shade val="95000"/>
                </a:schemeClr>
              </a:contourClr>
            </a:sp3d>
          </c:spPr>
          <c:invertIfNegative val="0"/>
          <c:cat>
            <c:strRef>
              <c:f>[1]Hoja1!$A$4:$A$6</c:f>
              <c:strCache>
                <c:ptCount val="3"/>
                <c:pt idx="0">
                  <c:v>MODELO 1</c:v>
                </c:pt>
                <c:pt idx="1">
                  <c:v>MODELO 2</c:v>
                </c:pt>
                <c:pt idx="2">
                  <c:v>MODELO 3</c:v>
                </c:pt>
              </c:strCache>
            </c:strRef>
          </c:cat>
          <c:val>
            <c:numRef>
              <c:f>[1]Hoja1!$F$4:$F$6</c:f>
              <c:numCache>
                <c:formatCode>General</c:formatCode>
                <c:ptCount val="3"/>
                <c:pt idx="0">
                  <c:v>162</c:v>
                </c:pt>
                <c:pt idx="1">
                  <c:v>126</c:v>
                </c:pt>
                <c:pt idx="2">
                  <c:v>72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0-4389-4679-A763-FA825D8B2F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42856607"/>
        <c:axId val="1042869919"/>
        <c:axId val="0"/>
      </c:bar3DChart>
      <c:catAx>
        <c:axId val="104285660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42869919"/>
        <c:crosses val="autoZero"/>
        <c:auto val="0"/>
        <c:lblAlgn val="ctr"/>
        <c:lblOffset val="100"/>
        <c:tickLblSkip val="1"/>
        <c:noMultiLvlLbl val="0"/>
      </c:catAx>
      <c:valAx>
        <c:axId val="10428699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428566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BENEFICIO</a:t>
            </a:r>
            <a:r>
              <a:rPr lang="en-US" baseline="0"/>
              <a:t> POR TRIMESTRE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0"/>
      <c:rotY val="1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spPr>
            <a:blipFill dpi="0" rotWithShape="1">
              <a:blip xmlns:r="http://schemas.openxmlformats.org/officeDocument/2006/relationships" r:embed="rId3"/>
              <a:srcRect/>
              <a:stretch>
                <a:fillRect/>
              </a:stretch>
            </a:blip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[2]Hoja1!$B$18:$E$18</c:f>
              <c:numCache>
                <c:formatCode>General</c:formatCode>
                <c:ptCount val="4"/>
                <c:pt idx="0">
                  <c:v>75387.650000000081</c:v>
                </c:pt>
                <c:pt idx="1">
                  <c:v>39195.550000000047</c:v>
                </c:pt>
                <c:pt idx="2">
                  <c:v>66187.225000000035</c:v>
                </c:pt>
                <c:pt idx="3">
                  <c:v>48387.974999999919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0DC-4009-939E-7554EE5D339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53431856"/>
        <c:axId val="1053439760"/>
        <c:axId val="0"/>
      </c:bar3DChart>
      <c:catAx>
        <c:axId val="105343185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53439760"/>
        <c:crosses val="autoZero"/>
        <c:auto val="1"/>
        <c:lblAlgn val="ctr"/>
        <c:lblOffset val="100"/>
        <c:noMultiLvlLbl val="0"/>
      </c:catAx>
      <c:valAx>
        <c:axId val="1053439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534318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>
      <a:gsLst>
        <a:gs pos="19000">
          <a:schemeClr val="accent1">
            <a:lumMod val="5000"/>
            <a:lumOff val="95000"/>
          </a:schemeClr>
        </a:gs>
        <a:gs pos="43000">
          <a:schemeClr val="bg2"/>
        </a:gs>
        <a:gs pos="0">
          <a:schemeClr val="bg1">
            <a:lumMod val="75000"/>
          </a:schemeClr>
        </a:gs>
        <a:gs pos="73000">
          <a:schemeClr val="bg1">
            <a:lumMod val="95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BENEFICIO</a:t>
            </a:r>
            <a:r>
              <a:rPr lang="en-US" baseline="0"/>
              <a:t> POR TRIMESTRE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0"/>
      <c:rotY val="1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spPr>
            <a:blipFill dpi="0" rotWithShape="1">
              <a:blip xmlns:r="http://schemas.openxmlformats.org/officeDocument/2006/relationships" r:embed="rId3"/>
              <a:srcRect/>
              <a:stretch>
                <a:fillRect/>
              </a:stretch>
            </a:blip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spPr>
              <a:blipFill dpi="0" rotWithShape="1">
                <a:blip xmlns:r="http://schemas.openxmlformats.org/officeDocument/2006/relationships" r:embed="rId3"/>
                <a:srcRect/>
                <a:stretch>
                  <a:fillRect/>
                </a:stretch>
              </a:blipFill>
              <a:ln>
                <a:noFill/>
              </a:ln>
              <a:effectLst/>
              <a:sp3d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1-74BE-4134-A6DB-529923EF8FF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[2]Hoja1!$B$18:$E$18</c:f>
              <c:numCache>
                <c:formatCode>General</c:formatCode>
                <c:ptCount val="4"/>
                <c:pt idx="0">
                  <c:v>75387.650000000081</c:v>
                </c:pt>
                <c:pt idx="1">
                  <c:v>39195.550000000047</c:v>
                </c:pt>
                <c:pt idx="2">
                  <c:v>66187.225000000035</c:v>
                </c:pt>
                <c:pt idx="3">
                  <c:v>48387.974999999919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4BE-4134-A6DB-529923EF8F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53431856"/>
        <c:axId val="1053439760"/>
        <c:axId val="0"/>
      </c:bar3DChart>
      <c:catAx>
        <c:axId val="105343185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53439760"/>
        <c:crosses val="autoZero"/>
        <c:auto val="1"/>
        <c:lblAlgn val="ctr"/>
        <c:lblOffset val="100"/>
        <c:noMultiLvlLbl val="0"/>
      </c:catAx>
      <c:valAx>
        <c:axId val="1053439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534318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>
      <a:gsLst>
        <a:gs pos="19000">
          <a:schemeClr val="accent1">
            <a:lumMod val="5000"/>
            <a:lumOff val="95000"/>
          </a:schemeClr>
        </a:gs>
        <a:gs pos="43000">
          <a:schemeClr val="bg2"/>
        </a:gs>
        <a:gs pos="0">
          <a:schemeClr val="bg1">
            <a:lumMod val="75000"/>
          </a:schemeClr>
        </a:gs>
        <a:gs pos="73000">
          <a:schemeClr val="bg1">
            <a:lumMod val="95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BENEFICIO</a:t>
            </a:r>
            <a:r>
              <a:rPr lang="en-US" baseline="0"/>
              <a:t> POR TRIMESTRE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0"/>
      <c:rotY val="1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spPr>
            <a:blipFill dpi="0" rotWithShape="1">
              <a:blip xmlns:r="http://schemas.openxmlformats.org/officeDocument/2006/relationships" r:embed="rId3"/>
              <a:srcRect/>
              <a:stretch>
                <a:fillRect/>
              </a:stretch>
            </a:blip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spPr>
              <a:blipFill dpi="0" rotWithShape="1">
                <a:blip xmlns:r="http://schemas.openxmlformats.org/officeDocument/2006/relationships" r:embed="rId3"/>
                <a:srcRect/>
                <a:stretch>
                  <a:fillRect/>
                </a:stretch>
              </a:blipFill>
              <a:ln>
                <a:noFill/>
              </a:ln>
              <a:effectLst/>
              <a:sp3d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1-4C29-4F76-A7E9-9A68556BAB8C}"/>
              </c:ext>
            </c:extLst>
          </c:dPt>
          <c:dPt>
            <c:idx val="1"/>
            <c:invertIfNegative val="0"/>
            <c:bubble3D val="0"/>
            <c:spPr>
              <a:blipFill dpi="0" rotWithShape="1">
                <a:blip xmlns:r="http://schemas.openxmlformats.org/officeDocument/2006/relationships" r:embed="rId3"/>
                <a:srcRect/>
                <a:stretch>
                  <a:fillRect/>
                </a:stretch>
              </a:blipFill>
              <a:ln>
                <a:noFill/>
              </a:ln>
              <a:effectLst/>
              <a:sp3d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3-4C29-4F76-A7E9-9A68556BAB8C}"/>
              </c:ext>
            </c:extLst>
          </c:dPt>
          <c:dPt>
            <c:idx val="2"/>
            <c:invertIfNegative val="0"/>
            <c:bubble3D val="0"/>
            <c:spPr>
              <a:blipFill dpi="0" rotWithShape="1">
                <a:blip xmlns:r="http://schemas.openxmlformats.org/officeDocument/2006/relationships" r:embed="rId3"/>
                <a:srcRect/>
                <a:stretch>
                  <a:fillRect/>
                </a:stretch>
              </a:blipFill>
              <a:ln>
                <a:noFill/>
              </a:ln>
              <a:effectLst/>
              <a:sp3d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5-4C29-4F76-A7E9-9A68556BAB8C}"/>
              </c:ext>
            </c:extLst>
          </c:dPt>
          <c:dPt>
            <c:idx val="3"/>
            <c:invertIfNegative val="0"/>
            <c:bubble3D val="0"/>
            <c:spPr>
              <a:blipFill dpi="0" rotWithShape="1">
                <a:blip xmlns:r="http://schemas.openxmlformats.org/officeDocument/2006/relationships" r:embed="rId3"/>
                <a:srcRect/>
                <a:stretch>
                  <a:fillRect/>
                </a:stretch>
              </a:blipFill>
              <a:ln>
                <a:noFill/>
              </a:ln>
              <a:effectLst/>
              <a:sp3d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7-4C29-4F76-A7E9-9A68556BAB8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[2]Hoja1!$B$18:$E$18</c:f>
              <c:numCache>
                <c:formatCode>General</c:formatCode>
                <c:ptCount val="4"/>
                <c:pt idx="0">
                  <c:v>75387.650000000081</c:v>
                </c:pt>
                <c:pt idx="1">
                  <c:v>39195.550000000047</c:v>
                </c:pt>
                <c:pt idx="2">
                  <c:v>66187.225000000035</c:v>
                </c:pt>
                <c:pt idx="3">
                  <c:v>48387.974999999919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4C29-4F76-A7E9-9A68556BAB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53431856"/>
        <c:axId val="1053439760"/>
        <c:axId val="0"/>
      </c:bar3DChart>
      <c:catAx>
        <c:axId val="105343185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53439760"/>
        <c:crosses val="autoZero"/>
        <c:auto val="1"/>
        <c:lblAlgn val="ctr"/>
        <c:lblOffset val="100"/>
        <c:noMultiLvlLbl val="0"/>
      </c:catAx>
      <c:valAx>
        <c:axId val="1053439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534318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>
      <a:gsLst>
        <a:gs pos="19000">
          <a:schemeClr val="accent1">
            <a:lumMod val="5000"/>
            <a:lumOff val="95000"/>
          </a:schemeClr>
        </a:gs>
        <a:gs pos="43000">
          <a:schemeClr val="bg2"/>
        </a:gs>
        <a:gs pos="0">
          <a:schemeClr val="bg1">
            <a:lumMod val="75000"/>
          </a:schemeClr>
        </a:gs>
        <a:gs pos="73000">
          <a:schemeClr val="bg1">
            <a:lumMod val="95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BENEFICIO POR TRIMESTRE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 w="19050" cap="flat" cmpd="sng" algn="ctr">
          <a:solidFill>
            <a:schemeClr val="tx1">
              <a:lumMod val="25000"/>
              <a:lumOff val="75000"/>
            </a:schemeClr>
          </a:solidFill>
          <a:round/>
        </a:ln>
        <a:effectLst/>
        <a:sp3d contourW="19050">
          <a:contourClr>
            <a:schemeClr val="tx1">
              <a:lumMod val="25000"/>
              <a:lumOff val="7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spPr>
            <a:pattFill prst="ltDnDiag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solidFill>
                <a:schemeClr val="accent1"/>
              </a:solidFill>
            </a:ln>
            <a:effectLst/>
            <a:sp3d>
              <a:contourClr>
                <a:schemeClr val="accent1"/>
              </a:contourClr>
            </a:sp3d>
          </c:spPr>
          <c:invertIfNegative val="0"/>
          <c:dPt>
            <c:idx val="0"/>
            <c:invertIfNegative val="0"/>
            <c:bubble3D val="0"/>
            <c:spPr>
              <a:solidFill>
                <a:srgbClr val="FF0000"/>
              </a:solidFill>
              <a:ln>
                <a:solidFill>
                  <a:schemeClr val="accent1"/>
                </a:solidFill>
              </a:ln>
              <a:effectLst/>
              <a:sp3d>
                <a:contourClr>
                  <a:schemeClr val="accen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5EAF-4FA5-B85F-E2049BC188E4}"/>
              </c:ext>
            </c:extLst>
          </c:dPt>
          <c:dPt>
            <c:idx val="1"/>
            <c:invertIfNegative val="0"/>
            <c:bubble3D val="0"/>
            <c:spPr>
              <a:solidFill>
                <a:srgbClr val="FFC000"/>
              </a:solidFill>
              <a:ln>
                <a:solidFill>
                  <a:schemeClr val="accent1"/>
                </a:solidFill>
              </a:ln>
              <a:effectLst/>
              <a:sp3d>
                <a:contourClr>
                  <a:schemeClr val="accen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5EAF-4FA5-B85F-E2049BC188E4}"/>
              </c:ext>
            </c:extLst>
          </c:dPt>
          <c:dPt>
            <c:idx val="2"/>
            <c:invertIfNegative val="0"/>
            <c:bubble3D val="0"/>
            <c:spPr>
              <a:solidFill>
                <a:srgbClr val="FFFF00"/>
              </a:solidFill>
              <a:ln>
                <a:solidFill>
                  <a:schemeClr val="accent1"/>
                </a:solidFill>
              </a:ln>
              <a:effectLst/>
              <a:sp3d>
                <a:contourClr>
                  <a:schemeClr val="accen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5EAF-4FA5-B85F-E2049BC188E4}"/>
              </c:ext>
            </c:extLst>
          </c:dPt>
          <c:dPt>
            <c:idx val="3"/>
            <c:invertIfNegative val="0"/>
            <c:bubble3D val="0"/>
            <c:spPr>
              <a:solidFill>
                <a:srgbClr val="00B050"/>
              </a:solidFill>
              <a:ln>
                <a:solidFill>
                  <a:schemeClr val="accent1"/>
                </a:solidFill>
              </a:ln>
              <a:effectLst/>
              <a:sp3d>
                <a:contourClr>
                  <a:schemeClr val="accen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5EAF-4FA5-B85F-E2049BC188E4}"/>
              </c:ext>
            </c:extLst>
          </c:dPt>
          <c:dLbls>
            <c:dLbl>
              <c:idx val="0"/>
              <c:layout>
                <c:manualLayout>
                  <c:x val="-8.3333333333333332E-3"/>
                  <c:y val="-0.3518518518518518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5EAF-4FA5-B85F-E2049BC188E4}"/>
                </c:ext>
              </c:extLst>
            </c:dLbl>
            <c:dLbl>
              <c:idx val="1"/>
              <c:layout>
                <c:manualLayout>
                  <c:x val="-2.7777777777778286E-3"/>
                  <c:y val="-0.212962962962963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5EAF-4FA5-B85F-E2049BC188E4}"/>
                </c:ext>
              </c:extLst>
            </c:dLbl>
            <c:dLbl>
              <c:idx val="2"/>
              <c:layout>
                <c:manualLayout>
                  <c:x val="0"/>
                  <c:y val="-0.3101851851851852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5EAF-4FA5-B85F-E2049BC188E4}"/>
                </c:ext>
              </c:extLst>
            </c:dLbl>
            <c:dLbl>
              <c:idx val="3"/>
              <c:layout>
                <c:manualLayout>
                  <c:x val="0"/>
                  <c:y val="-0.2546296296296296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5EAF-4FA5-B85F-E2049BC188E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[2]Hoja1!$B$18:$E$18</c:f>
              <c:numCache>
                <c:formatCode>General</c:formatCode>
                <c:ptCount val="4"/>
                <c:pt idx="0">
                  <c:v>75387.650000000081</c:v>
                </c:pt>
                <c:pt idx="1">
                  <c:v>39195.550000000047</c:v>
                </c:pt>
                <c:pt idx="2">
                  <c:v>66187.225000000035</c:v>
                </c:pt>
                <c:pt idx="3">
                  <c:v>48387.974999999919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5EAF-4FA5-B85F-E2049BC188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cylinder"/>
        <c:axId val="1044312624"/>
        <c:axId val="1044313456"/>
        <c:axId val="0"/>
      </c:bar3DChart>
      <c:catAx>
        <c:axId val="104431262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44313456"/>
        <c:crosses val="autoZero"/>
        <c:auto val="1"/>
        <c:lblAlgn val="ctr"/>
        <c:lblOffset val="100"/>
        <c:noMultiLvlLbl val="0"/>
      </c:catAx>
      <c:valAx>
        <c:axId val="1044313456"/>
        <c:scaling>
          <c:orientation val="minMax"/>
        </c:scaling>
        <c:delete val="0"/>
        <c:axPos val="l"/>
        <c:majorGridlines>
          <c:spPr>
            <a:ln>
              <a:solidFill>
                <a:schemeClr val="tx1">
                  <a:lumMod val="15000"/>
                  <a:lumOff val="85000"/>
                </a:schemeClr>
              </a:solidFill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443126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INCIDENCIA PORCENTUAL ANUAL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 w="19050" cap="flat" cmpd="sng" algn="ctr">
          <a:solidFill>
            <a:schemeClr val="tx1">
              <a:lumMod val="25000"/>
              <a:lumOff val="75000"/>
            </a:schemeClr>
          </a:solidFill>
          <a:round/>
        </a:ln>
        <a:effectLst/>
        <a:sp3d contourW="19050">
          <a:contourClr>
            <a:schemeClr val="tx1">
              <a:lumMod val="25000"/>
              <a:lumOff val="7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spPr>
            <a:pattFill prst="ltDnDiag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solidFill>
                <a:schemeClr val="accent1"/>
              </a:solidFill>
            </a:ln>
            <a:effectLst/>
            <a:sp3d>
              <a:contourClr>
                <a:schemeClr val="accent1"/>
              </a:contourClr>
            </a:sp3d>
          </c:spPr>
          <c:invertIfNegative val="0"/>
          <c:dLbls>
            <c:numFmt formatCode="0.00%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[2]Hoja1!$B$1:$E$1</c15:sqref>
                  </c15:fullRef>
                </c:ext>
              </c:extLst>
              <c:f>[2]Hoja1!$B$1:$E$1</c:f>
              <c:strCache>
                <c:ptCount val="4"/>
                <c:pt idx="0">
                  <c:v>1°</c:v>
                </c:pt>
                <c:pt idx="1">
                  <c:v>2°</c:v>
                </c:pt>
                <c:pt idx="2">
                  <c:v>3°</c:v>
                </c:pt>
                <c:pt idx="3">
                  <c:v>4°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[2]Hoja1!$B$16:$F$16</c15:sqref>
                  </c15:fullRef>
                </c:ext>
              </c:extLst>
              <c:f>[2]Hoja1!$B$16:$E$16</c:f>
              <c:numCache>
                <c:formatCode>General</c:formatCode>
                <c:ptCount val="4"/>
                <c:pt idx="0">
                  <c:v>295862.14999999997</c:v>
                </c:pt>
                <c:pt idx="1">
                  <c:v>208986.84999999998</c:v>
                </c:pt>
                <c:pt idx="2">
                  <c:v>275004.57500000001</c:v>
                </c:pt>
                <c:pt idx="3">
                  <c:v>229852.42499999999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378-4EC9-8D6C-89CEADB5A880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044191536"/>
        <c:axId val="1044187376"/>
        <c:axId val="0"/>
      </c:bar3DChart>
      <c:catAx>
        <c:axId val="10441915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44187376"/>
        <c:crosses val="autoZero"/>
        <c:auto val="1"/>
        <c:lblAlgn val="ctr"/>
        <c:lblOffset val="100"/>
        <c:noMultiLvlLbl val="0"/>
      </c:catAx>
      <c:valAx>
        <c:axId val="1044187376"/>
        <c:scaling>
          <c:orientation val="minMax"/>
        </c:scaling>
        <c:delete val="0"/>
        <c:axPos val="l"/>
        <c:majorGridlines>
          <c:spPr>
            <a:ln>
              <a:solidFill>
                <a:schemeClr val="tx1">
                  <a:lumMod val="15000"/>
                  <a:lumOff val="85000"/>
                </a:schemeClr>
              </a:solidFill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441915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UNIDADES VENDIDAS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[1]Hoja1!$F$3</c:f>
              <c:strCache>
                <c:ptCount val="1"/>
              </c:strCache>
            </c:strRef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  <a:sp3d contourW="9525">
              <a:contourClr>
                <a:schemeClr val="accent1">
                  <a:shade val="95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[1]Hoja1!$A$4:$A$6</c:f>
              <c:strCache>
                <c:ptCount val="3"/>
                <c:pt idx="0">
                  <c:v>MODELO 1</c:v>
                </c:pt>
                <c:pt idx="1">
                  <c:v>MODELO 2</c:v>
                </c:pt>
                <c:pt idx="2">
                  <c:v>MODELO 3</c:v>
                </c:pt>
              </c:strCache>
            </c:strRef>
          </c:cat>
          <c:val>
            <c:numRef>
              <c:f>[1]Hoja1!$F$4:$F$6</c:f>
              <c:numCache>
                <c:formatCode>General</c:formatCode>
                <c:ptCount val="3"/>
                <c:pt idx="0">
                  <c:v>162</c:v>
                </c:pt>
                <c:pt idx="1">
                  <c:v>126</c:v>
                </c:pt>
                <c:pt idx="2">
                  <c:v>72</c:v>
                </c:pt>
              </c:numCache>
            </c:numRef>
          </c:val>
          <c:shape val="cylinder"/>
          <c:extLst>
            <c:ext xmlns:c16="http://schemas.microsoft.com/office/drawing/2014/chart" uri="{C3380CC4-5D6E-409C-BE32-E72D297353CC}">
              <c16:uniqueId val="{00000000-5176-4499-98A2-521919D1EC4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107395967"/>
        <c:axId val="1107380575"/>
        <c:axId val="0"/>
      </c:bar3DChart>
      <c:catAx>
        <c:axId val="110739596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107380575"/>
        <c:crosses val="autoZero"/>
        <c:auto val="1"/>
        <c:lblAlgn val="ctr"/>
        <c:lblOffset val="100"/>
        <c:noMultiLvlLbl val="0"/>
      </c:catAx>
      <c:valAx>
        <c:axId val="1107380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10739596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VENTAS</a:t>
            </a:r>
            <a:r>
              <a:rPr lang="en-US" baseline="0"/>
              <a:t> POR MODELOS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[2]Hoja1!$A$4</c:f>
              <c:strCache>
                <c:ptCount val="1"/>
                <c:pt idx="0">
                  <c:v>MODELO 1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val>
            <c:numRef>
              <c:f>[2]Hoja1!$B$4:$E$4</c:f>
              <c:numCache>
                <c:formatCode>General</c:formatCode>
                <c:ptCount val="4"/>
                <c:pt idx="0">
                  <c:v>49</c:v>
                </c:pt>
                <c:pt idx="1">
                  <c:v>32</c:v>
                </c:pt>
                <c:pt idx="2">
                  <c:v>44</c:v>
                </c:pt>
                <c:pt idx="3">
                  <c:v>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E7-4BD6-8A9F-B0E65A0FFBC0}"/>
            </c:ext>
          </c:extLst>
        </c:ser>
        <c:ser>
          <c:idx val="1"/>
          <c:order val="1"/>
          <c:tx>
            <c:strRef>
              <c:f>[2]Hoja1!$A$5</c:f>
              <c:strCache>
                <c:ptCount val="1"/>
                <c:pt idx="0">
                  <c:v>MODELO 2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val>
            <c:numRef>
              <c:f>[2]Hoja1!$B$5:$E$5</c:f>
              <c:numCache>
                <c:formatCode>General</c:formatCode>
                <c:ptCount val="4"/>
                <c:pt idx="0">
                  <c:v>38</c:v>
                </c:pt>
                <c:pt idx="1">
                  <c:v>25</c:v>
                </c:pt>
                <c:pt idx="2">
                  <c:v>35</c:v>
                </c:pt>
                <c:pt idx="3">
                  <c:v>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0E7-4BD6-8A9F-B0E65A0FFBC0}"/>
            </c:ext>
          </c:extLst>
        </c:ser>
        <c:ser>
          <c:idx val="2"/>
          <c:order val="2"/>
          <c:tx>
            <c:strRef>
              <c:f>[2]Hoja1!$A$6</c:f>
              <c:strCache>
                <c:ptCount val="1"/>
                <c:pt idx="0">
                  <c:v>MODELO 3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val>
            <c:numRef>
              <c:f>[2]Hoja1!$B$6:$E$6</c:f>
              <c:numCache>
                <c:formatCode>General</c:formatCode>
                <c:ptCount val="4"/>
                <c:pt idx="0">
                  <c:v>21</c:v>
                </c:pt>
                <c:pt idx="1">
                  <c:v>15</c:v>
                </c:pt>
                <c:pt idx="2">
                  <c:v>20</c:v>
                </c:pt>
                <c:pt idx="3">
                  <c:v>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0E7-4BD6-8A9F-B0E65A0FFB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998964607"/>
        <c:axId val="998960863"/>
        <c:axId val="0"/>
      </c:bar3DChart>
      <c:catAx>
        <c:axId val="9989646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998960863"/>
        <c:crosses val="autoZero"/>
        <c:auto val="1"/>
        <c:lblAlgn val="ctr"/>
        <c:lblOffset val="100"/>
        <c:noMultiLvlLbl val="0"/>
      </c:catAx>
      <c:valAx>
        <c:axId val="9989608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9989646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[2]Hoja1!$A$4</c:f>
              <c:strCache>
                <c:ptCount val="1"/>
                <c:pt idx="0">
                  <c:v>MODELO 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[2]Hoja1!$B$4:$E$4</c:f>
              <c:numCache>
                <c:formatCode>General</c:formatCode>
                <c:ptCount val="4"/>
                <c:pt idx="0">
                  <c:v>49</c:v>
                </c:pt>
                <c:pt idx="1">
                  <c:v>32</c:v>
                </c:pt>
                <c:pt idx="2">
                  <c:v>44</c:v>
                </c:pt>
                <c:pt idx="3">
                  <c:v>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A0D-4363-B61E-F25AC7C97B43}"/>
            </c:ext>
          </c:extLst>
        </c:ser>
        <c:ser>
          <c:idx val="1"/>
          <c:order val="1"/>
          <c:tx>
            <c:strRef>
              <c:f>[2]Hoja1!$A$5</c:f>
              <c:strCache>
                <c:ptCount val="1"/>
                <c:pt idx="0">
                  <c:v>MODELO 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  <a:headEnd type="oval"/>
              <a:tailEnd type="oval"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[2]Hoja1!$B$5:$E$5</c:f>
              <c:numCache>
                <c:formatCode>General</c:formatCode>
                <c:ptCount val="4"/>
                <c:pt idx="0">
                  <c:v>38</c:v>
                </c:pt>
                <c:pt idx="1">
                  <c:v>25</c:v>
                </c:pt>
                <c:pt idx="2">
                  <c:v>35</c:v>
                </c:pt>
                <c:pt idx="3">
                  <c:v>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A0D-4363-B61E-F25AC7C97B43}"/>
            </c:ext>
          </c:extLst>
        </c:ser>
        <c:ser>
          <c:idx val="2"/>
          <c:order val="2"/>
          <c:tx>
            <c:strRef>
              <c:f>[2]Hoja1!$A$6</c:f>
              <c:strCache>
                <c:ptCount val="1"/>
                <c:pt idx="0">
                  <c:v>MODELO 3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[2]Hoja1!$B$6:$E$6</c:f>
              <c:numCache>
                <c:formatCode>General</c:formatCode>
                <c:ptCount val="4"/>
                <c:pt idx="0">
                  <c:v>21</c:v>
                </c:pt>
                <c:pt idx="1">
                  <c:v>15</c:v>
                </c:pt>
                <c:pt idx="2">
                  <c:v>20</c:v>
                </c:pt>
                <c:pt idx="3">
                  <c:v>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A0D-4363-B61E-F25AC7C97B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26509423"/>
        <c:axId val="626510255"/>
      </c:lineChart>
      <c:catAx>
        <c:axId val="6265094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626510255"/>
        <c:crosses val="autoZero"/>
        <c:auto val="1"/>
        <c:lblAlgn val="ctr"/>
        <c:lblOffset val="100"/>
        <c:noMultiLvlLbl val="0"/>
      </c:catAx>
      <c:valAx>
        <c:axId val="6265102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6265094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MARGEN BRUTO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v>INGRESOS POR VENTAS</c:v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  <c:val>
            <c:numRef>
              <c:f>[2]Hoja1!$B$8:$E$8</c:f>
              <c:numCache>
                <c:formatCode>General</c:formatCode>
                <c:ptCount val="4"/>
                <c:pt idx="0">
                  <c:v>1445820</c:v>
                </c:pt>
                <c:pt idx="1">
                  <c:v>969780</c:v>
                </c:pt>
                <c:pt idx="2">
                  <c:v>1331510</c:v>
                </c:pt>
                <c:pt idx="3">
                  <c:v>1084090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868-422D-866B-8BCB2E9433AB}"/>
            </c:ext>
          </c:extLst>
        </c:ser>
        <c:ser>
          <c:idx val="1"/>
          <c:order val="1"/>
          <c:tx>
            <c:v>COSTE POR VENTAS</c:v>
          </c:tx>
          <c:spPr>
            <a:gradFill rotWithShape="1">
              <a:gsLst>
                <a:gs pos="0">
                  <a:schemeClr val="accent2">
                    <a:lumMod val="110000"/>
                    <a:satMod val="105000"/>
                    <a:tint val="67000"/>
                  </a:schemeClr>
                </a:gs>
                <a:gs pos="50000">
                  <a:schemeClr val="accent2">
                    <a:lumMod val="105000"/>
                    <a:satMod val="103000"/>
                    <a:tint val="73000"/>
                  </a:schemeClr>
                </a:gs>
                <a:gs pos="100000">
                  <a:schemeClr val="accent2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2">
                  <a:shade val="95000"/>
                </a:schemeClr>
              </a:solidFill>
              <a:round/>
            </a:ln>
            <a:effectLst/>
          </c:spPr>
          <c:val>
            <c:numRef>
              <c:f>[2]Hoja1!$B$9:$E$9</c:f>
              <c:numCache>
                <c:formatCode>General</c:formatCode>
                <c:ptCount val="4"/>
                <c:pt idx="0">
                  <c:v>1074570.2</c:v>
                </c:pt>
                <c:pt idx="1">
                  <c:v>721597.6</c:v>
                </c:pt>
                <c:pt idx="2">
                  <c:v>990318.2</c:v>
                </c:pt>
                <c:pt idx="3">
                  <c:v>805849.60000000009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868-422D-866B-8BCB2E9433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87592063"/>
        <c:axId val="1187576671"/>
      </c:areaChart>
      <c:barChart>
        <c:barDir val="col"/>
        <c:grouping val="clustered"/>
        <c:varyColors val="0"/>
        <c:ser>
          <c:idx val="2"/>
          <c:order val="2"/>
          <c:tx>
            <c:v>MARGEN BRUTO</c:v>
          </c:tx>
          <c:spPr>
            <a:gradFill rotWithShape="1">
              <a:gsLst>
                <a:gs pos="0">
                  <a:schemeClr val="accent3">
                    <a:lumMod val="110000"/>
                    <a:satMod val="105000"/>
                    <a:tint val="67000"/>
                  </a:schemeClr>
                </a:gs>
                <a:gs pos="50000">
                  <a:schemeClr val="accent3">
                    <a:lumMod val="105000"/>
                    <a:satMod val="103000"/>
                    <a:tint val="73000"/>
                  </a:schemeClr>
                </a:gs>
                <a:gs pos="100000">
                  <a:schemeClr val="accent3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3">
                  <a:shade val="95000"/>
                </a:schemeClr>
              </a:solidFill>
              <a:round/>
            </a:ln>
            <a:effectLst/>
          </c:spPr>
          <c:invertIfNegative val="0"/>
          <c:val>
            <c:numRef>
              <c:f>[2]Hoja1!$B$10:$E$10</c:f>
              <c:numCache>
                <c:formatCode>General</c:formatCode>
                <c:ptCount val="4"/>
                <c:pt idx="0">
                  <c:v>371249.80000000005</c:v>
                </c:pt>
                <c:pt idx="1">
                  <c:v>248182.40000000002</c:v>
                </c:pt>
                <c:pt idx="2">
                  <c:v>341191.80000000005</c:v>
                </c:pt>
                <c:pt idx="3">
                  <c:v>278240.39999999991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868-422D-866B-8BCB2E9433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87592063"/>
        <c:axId val="1187576671"/>
      </c:barChart>
      <c:catAx>
        <c:axId val="118759206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187576671"/>
        <c:crosses val="autoZero"/>
        <c:auto val="1"/>
        <c:lblAlgn val="ctr"/>
        <c:lblOffset val="100"/>
        <c:noMultiLvlLbl val="0"/>
      </c:catAx>
      <c:valAx>
        <c:axId val="11875766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1875920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zero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percentStacked"/>
        <c:varyColors val="0"/>
        <c:ser>
          <c:idx val="0"/>
          <c:order val="0"/>
          <c:tx>
            <c:v>PERSONAL DE VENTAS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[2]Hoja1!$B$1:$E$1</c:f>
              <c:strCache>
                <c:ptCount val="4"/>
                <c:pt idx="0">
                  <c:v>1°</c:v>
                </c:pt>
                <c:pt idx="1">
                  <c:v>2°</c:v>
                </c:pt>
                <c:pt idx="2">
                  <c:v>3°</c:v>
                </c:pt>
                <c:pt idx="3">
                  <c:v>4°</c:v>
                </c:pt>
              </c:strCache>
            </c:strRef>
          </c:cat>
          <c:val>
            <c:numRef>
              <c:f>[2]Hoja1!$B$12:$E$12</c:f>
              <c:numCache>
                <c:formatCode>General</c:formatCode>
                <c:ptCount val="4"/>
                <c:pt idx="0">
                  <c:v>10000</c:v>
                </c:pt>
                <c:pt idx="1">
                  <c:v>10001</c:v>
                </c:pt>
                <c:pt idx="2">
                  <c:v>10002</c:v>
                </c:pt>
                <c:pt idx="3">
                  <c:v>10003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D84-42D4-8927-12B4D006B2BB}"/>
            </c:ext>
          </c:extLst>
        </c:ser>
        <c:ser>
          <c:idx val="1"/>
          <c:order val="1"/>
          <c:tx>
            <c:v>COMISION DE VENTA</c:v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[2]Hoja1!$B$1:$E$1</c:f>
              <c:strCache>
                <c:ptCount val="4"/>
                <c:pt idx="0">
                  <c:v>1°</c:v>
                </c:pt>
                <c:pt idx="1">
                  <c:v>2°</c:v>
                </c:pt>
                <c:pt idx="2">
                  <c:v>3°</c:v>
                </c:pt>
                <c:pt idx="3">
                  <c:v>4°</c:v>
                </c:pt>
              </c:strCache>
            </c:strRef>
          </c:cat>
          <c:val>
            <c:numRef>
              <c:f>[2]Hoja1!$B$13:$E$13</c:f>
              <c:numCache>
                <c:formatCode>General</c:formatCode>
                <c:ptCount val="4"/>
                <c:pt idx="0">
                  <c:v>3614.55</c:v>
                </c:pt>
                <c:pt idx="1">
                  <c:v>2424.4500000000003</c:v>
                </c:pt>
                <c:pt idx="2">
                  <c:v>3328.7750000000001</c:v>
                </c:pt>
                <c:pt idx="3">
                  <c:v>2710.2249999999999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D84-42D4-8927-12B4D006B2BB}"/>
            </c:ext>
          </c:extLst>
        </c:ser>
        <c:ser>
          <c:idx val="2"/>
          <c:order val="2"/>
          <c:tx>
            <c:v>PUBLICIDAD</c:v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[2]Hoja1!$B$1:$E$1</c:f>
              <c:strCache>
                <c:ptCount val="4"/>
                <c:pt idx="0">
                  <c:v>1°</c:v>
                </c:pt>
                <c:pt idx="1">
                  <c:v>2°</c:v>
                </c:pt>
                <c:pt idx="2">
                  <c:v>3°</c:v>
                </c:pt>
                <c:pt idx="3">
                  <c:v>4°</c:v>
                </c:pt>
              </c:strCache>
            </c:strRef>
          </c:cat>
          <c:val>
            <c:numRef>
              <c:f>[2]Hoja1!$B$14:$E$14</c:f>
              <c:numCache>
                <c:formatCode>General</c:formatCode>
                <c:ptCount val="4"/>
                <c:pt idx="0">
                  <c:v>22000</c:v>
                </c:pt>
                <c:pt idx="1">
                  <c:v>22001</c:v>
                </c:pt>
                <c:pt idx="2">
                  <c:v>22002</c:v>
                </c:pt>
                <c:pt idx="3">
                  <c:v>22003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D84-42D4-8927-12B4D006B2BB}"/>
            </c:ext>
          </c:extLst>
        </c:ser>
        <c:ser>
          <c:idx val="3"/>
          <c:order val="3"/>
          <c:tx>
            <c:v>COSTE FIJO</c:v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  <a:sp3d/>
          </c:spPr>
          <c:invertIfNegative val="0"/>
          <c:cat>
            <c:strRef>
              <c:f>[2]Hoja1!$B$1:$E$1</c:f>
              <c:strCache>
                <c:ptCount val="4"/>
                <c:pt idx="0">
                  <c:v>1°</c:v>
                </c:pt>
                <c:pt idx="1">
                  <c:v>2°</c:v>
                </c:pt>
                <c:pt idx="2">
                  <c:v>3°</c:v>
                </c:pt>
                <c:pt idx="3">
                  <c:v>4°</c:v>
                </c:pt>
              </c:strCache>
            </c:strRef>
          </c:cat>
          <c:val>
            <c:numRef>
              <c:f>[2]Hoja1!$B$15:$E$15</c:f>
              <c:numCache>
                <c:formatCode>General</c:formatCode>
                <c:ptCount val="4"/>
                <c:pt idx="0">
                  <c:v>260247.59999999998</c:v>
                </c:pt>
                <c:pt idx="1">
                  <c:v>174560.4</c:v>
                </c:pt>
                <c:pt idx="2">
                  <c:v>239671.8</c:v>
                </c:pt>
                <c:pt idx="3">
                  <c:v>195136.19999999998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D84-42D4-8927-12B4D006B2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187585823"/>
        <c:axId val="1187577919"/>
        <c:axId val="0"/>
      </c:bar3DChart>
      <c:catAx>
        <c:axId val="11875858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187577919"/>
        <c:crosses val="autoZero"/>
        <c:auto val="1"/>
        <c:lblAlgn val="ctr"/>
        <c:lblOffset val="100"/>
        <c:noMultiLvlLbl val="0"/>
      </c:catAx>
      <c:valAx>
        <c:axId val="1187577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50000"/>
                  <a:lumOff val="50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18758582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0" i="1">
                <a:solidFill>
                  <a:srgbClr val="FF0000"/>
                </a:solidFill>
              </a:rPr>
              <a:t>COMPOSICION PORCENTUAL POR TRIMESTRE, COSTES TOTALES</a:t>
            </a:r>
          </a:p>
        </c:rich>
      </c:tx>
      <c:layout>
        <c:manualLayout>
          <c:xMode val="edge"/>
          <c:yMode val="edge"/>
          <c:x val="0.11769899204370157"/>
          <c:y val="2.707852559204957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1"/>
          <c:order val="0"/>
          <c:tx>
            <c:v>COMPOSICION PORCENTUAL POR TRIMESTRE, COSTES TOTALES</c:v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F8F9-4DD4-889B-58DB4EB87AB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F8F9-4DD4-889B-58DB4EB87ABA}"/>
              </c:ext>
            </c:extLst>
          </c:dPt>
          <c:dPt>
            <c:idx val="2"/>
            <c:bubble3D val="0"/>
            <c:spPr>
              <a:solidFill>
                <a:srgbClr val="00B050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5-F8F9-4DD4-889B-58DB4EB87ABA}"/>
              </c:ext>
            </c:extLst>
          </c:dPt>
          <c:dPt>
            <c:idx val="3"/>
            <c:bubble3D val="0"/>
            <c:spPr>
              <a:blipFill dpi="0" rotWithShape="1">
                <a:blip xmlns:r="http://schemas.openxmlformats.org/officeDocument/2006/relationships" r:embed="rId3"/>
                <a:srcRect/>
                <a:stretch>
                  <a:fillRect/>
                </a:stretch>
              </a:blip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7-F8F9-4DD4-889B-58DB4EB87AB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[2]Hoja1!$A$12:$A$15</c:f>
              <c:strCache>
                <c:ptCount val="4"/>
                <c:pt idx="0">
                  <c:v>PERSONAL VENTAS</c:v>
                </c:pt>
                <c:pt idx="1">
                  <c:v>COMISION VENTA</c:v>
                </c:pt>
                <c:pt idx="2">
                  <c:v>PUBLICIDAD</c:v>
                </c:pt>
                <c:pt idx="3">
                  <c:v>COTES FIJOS</c:v>
                </c:pt>
              </c:strCache>
            </c:strRef>
          </c:cat>
          <c:val>
            <c:numRef>
              <c:f>[2]Hoja1!$F$12:$F$15</c:f>
              <c:numCache>
                <c:formatCode>General</c:formatCode>
                <c:ptCount val="4"/>
                <c:pt idx="0">
                  <c:v>40006</c:v>
                </c:pt>
                <c:pt idx="1">
                  <c:v>12078</c:v>
                </c:pt>
                <c:pt idx="2">
                  <c:v>88006</c:v>
                </c:pt>
                <c:pt idx="3">
                  <c:v>869616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F8F9-4DD4-889B-58DB4EB87ABA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showDLblsOverMax val="0"/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BENEFICIO POR TRIMESTRE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  <a:sp3d contourW="9525">
              <a:contourClr>
                <a:schemeClr val="accent1">
                  <a:shade val="95000"/>
                </a:schemeClr>
              </a:contourClr>
            </a:sp3d>
          </c:spPr>
          <c:invertIfNegative val="0"/>
          <c:cat>
            <c:strRef>
              <c:f>[2]Hoja1!$B$1:$E$1</c:f>
              <c:strCache>
                <c:ptCount val="4"/>
                <c:pt idx="0">
                  <c:v>1°</c:v>
                </c:pt>
                <c:pt idx="1">
                  <c:v>2°</c:v>
                </c:pt>
                <c:pt idx="2">
                  <c:v>3°</c:v>
                </c:pt>
                <c:pt idx="3">
                  <c:v>4°</c:v>
                </c:pt>
              </c:strCache>
            </c:strRef>
          </c:cat>
          <c:val>
            <c:numRef>
              <c:f>[2]Hoja1!$B$18:$E$18</c:f>
              <c:numCache>
                <c:formatCode>General</c:formatCode>
                <c:ptCount val="4"/>
                <c:pt idx="0">
                  <c:v>75387.650000000081</c:v>
                </c:pt>
                <c:pt idx="1">
                  <c:v>39195.550000000047</c:v>
                </c:pt>
                <c:pt idx="2">
                  <c:v>66187.225000000035</c:v>
                </c:pt>
                <c:pt idx="3">
                  <c:v>48387.974999999919</c:v>
                </c:pt>
              </c:numCache>
            </c:numRef>
          </c:val>
          <c:shape val="coneToMax"/>
          <c:extLst>
            <c:ext xmlns:c16="http://schemas.microsoft.com/office/drawing/2014/chart" uri="{C3380CC4-5D6E-409C-BE32-E72D297353CC}">
              <c16:uniqueId val="{00000000-E824-4E67-93D8-E5ABDE2F04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339487647"/>
        <c:axId val="1339497215"/>
        <c:axId val="0"/>
      </c:bar3DChart>
      <c:catAx>
        <c:axId val="13394876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339497215"/>
        <c:crosses val="autoZero"/>
        <c:auto val="1"/>
        <c:lblAlgn val="ctr"/>
        <c:lblOffset val="100"/>
        <c:noMultiLvlLbl val="0"/>
      </c:catAx>
      <c:valAx>
        <c:axId val="13394972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33948764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BENEFICIO POR TRIMESTRE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7CCD-4025-9645-56ABEF4ADE19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7CCD-4025-9645-56ABEF4ADE19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7CCD-4025-9645-56ABEF4ADE19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7CCD-4025-9645-56ABEF4ADE19}"/>
              </c:ext>
            </c:extLst>
          </c:dPt>
          <c:dLbls>
            <c:dLbl>
              <c:idx val="0"/>
              <c:layout>
                <c:manualLayout>
                  <c:x val="-8.3333333333333332E-3"/>
                  <c:y val="-0.35185185185185186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CCD-4025-9645-56ABEF4ADE19}"/>
                </c:ext>
              </c:extLst>
            </c:dLbl>
            <c:dLbl>
              <c:idx val="1"/>
              <c:layout>
                <c:manualLayout>
                  <c:x val="-2.7777777777778286E-3"/>
                  <c:y val="-0.2129629629629630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CCD-4025-9645-56ABEF4ADE19}"/>
                </c:ext>
              </c:extLst>
            </c:dLbl>
            <c:dLbl>
              <c:idx val="2"/>
              <c:layout>
                <c:manualLayout>
                  <c:x val="0"/>
                  <c:y val="-0.3101851851851852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7CCD-4025-9645-56ABEF4ADE19}"/>
                </c:ext>
              </c:extLst>
            </c:dLbl>
            <c:dLbl>
              <c:idx val="3"/>
              <c:layout>
                <c:manualLayout>
                  <c:x val="0"/>
                  <c:y val="-0.2546296296296296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7CCD-4025-9645-56ABEF4ADE1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[2]Hoja1!$B$18:$E$18</c:f>
              <c:numCache>
                <c:formatCode>General</c:formatCode>
                <c:ptCount val="4"/>
                <c:pt idx="0">
                  <c:v>75387.650000000081</c:v>
                </c:pt>
                <c:pt idx="1">
                  <c:v>39195.550000000047</c:v>
                </c:pt>
                <c:pt idx="2">
                  <c:v>66187.225000000035</c:v>
                </c:pt>
                <c:pt idx="3">
                  <c:v>48387.974999999919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7CCD-4025-9645-56ABEF4ADE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cylinder"/>
        <c:axId val="1044312624"/>
        <c:axId val="1044313456"/>
        <c:axId val="0"/>
      </c:bar3DChart>
      <c:catAx>
        <c:axId val="104431262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44313456"/>
        <c:crosses val="autoZero"/>
        <c:auto val="1"/>
        <c:lblAlgn val="ctr"/>
        <c:lblOffset val="100"/>
        <c:noMultiLvlLbl val="0"/>
      </c:catAx>
      <c:valAx>
        <c:axId val="10443134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443126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9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9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tx1"/>
    </cs:fontRef>
    <cs:spPr>
      <a:pattFill prst="ltDn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>
        <a:solidFill>
          <a:schemeClr val="phClr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9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tx1"/>
    </cs:fontRef>
    <cs:spPr>
      <a:pattFill prst="ltDn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>
        <a:solidFill>
          <a:schemeClr val="phClr"/>
        </a:solidFill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89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25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5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75000"/>
            <a:lumOff val="2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75000"/>
            <a:lumOff val="2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9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/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dk1">
            <a:lumMod val="60000"/>
            <a:lumOff val="4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/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89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9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openxmlformats.org/officeDocument/2006/relationships/chart" Target="../charts/chart13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Relationship Id="rId14" Type="http://schemas.openxmlformats.org/officeDocument/2006/relationships/chart" Target="../charts/chart1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19050</xdr:colOff>
      <xdr:row>0</xdr:row>
      <xdr:rowOff>161925</xdr:rowOff>
    </xdr:from>
    <xdr:to>
      <xdr:col>11</xdr:col>
      <xdr:colOff>514350</xdr:colOff>
      <xdr:row>12</xdr:row>
      <xdr:rowOff>9525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786A7C5C-C20F-4D5C-9D0F-70BCDDB0543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737624</xdr:colOff>
      <xdr:row>12</xdr:row>
      <xdr:rowOff>102625</xdr:rowOff>
    </xdr:from>
    <xdr:to>
      <xdr:col>11</xdr:col>
      <xdr:colOff>236896</xdr:colOff>
      <xdr:row>23</xdr:row>
      <xdr:rowOff>130278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108C609D-AABF-4727-B5ED-1E52E8D5CF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85081</xdr:colOff>
      <xdr:row>27</xdr:row>
      <xdr:rowOff>30977</xdr:rowOff>
    </xdr:from>
    <xdr:to>
      <xdr:col>3</xdr:col>
      <xdr:colOff>154878</xdr:colOff>
      <xdr:row>38</xdr:row>
      <xdr:rowOff>170367</xdr:rowOff>
    </xdr:to>
    <xdr:graphicFrame macro="">
      <xdr:nvGraphicFramePr>
        <xdr:cNvPr id="6" name="Gráfico 7">
          <a:extLst>
            <a:ext uri="{FF2B5EF4-FFF2-40B4-BE49-F238E27FC236}">
              <a16:creationId xmlns:a16="http://schemas.microsoft.com/office/drawing/2014/main" id="{F2FF5C83-7F5A-48F3-B315-FBC780ABD9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481037</xdr:colOff>
      <xdr:row>27</xdr:row>
      <xdr:rowOff>1</xdr:rowOff>
    </xdr:from>
    <xdr:to>
      <xdr:col>6</xdr:col>
      <xdr:colOff>635000</xdr:colOff>
      <xdr:row>38</xdr:row>
      <xdr:rowOff>154879</xdr:rowOff>
    </xdr:to>
    <xdr:graphicFrame macro="">
      <xdr:nvGraphicFramePr>
        <xdr:cNvPr id="7" name="Gráfico 8">
          <a:extLst>
            <a:ext uri="{FF2B5EF4-FFF2-40B4-BE49-F238E27FC236}">
              <a16:creationId xmlns:a16="http://schemas.microsoft.com/office/drawing/2014/main" id="{108759DA-1E4E-4D04-86AE-62CB6C287B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338493</xdr:colOff>
      <xdr:row>26</xdr:row>
      <xdr:rowOff>47382</xdr:rowOff>
    </xdr:from>
    <xdr:to>
      <xdr:col>12</xdr:col>
      <xdr:colOff>494080</xdr:colOff>
      <xdr:row>41</xdr:row>
      <xdr:rowOff>34126</xdr:rowOff>
    </xdr:to>
    <xdr:graphicFrame macro="">
      <xdr:nvGraphicFramePr>
        <xdr:cNvPr id="8" name="Gráfico 11">
          <a:extLst>
            <a:ext uri="{FF2B5EF4-FFF2-40B4-BE49-F238E27FC236}">
              <a16:creationId xmlns:a16="http://schemas.microsoft.com/office/drawing/2014/main" id="{F354A487-0F7A-43E3-AD06-19D68213EC0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1080787</xdr:colOff>
      <xdr:row>41</xdr:row>
      <xdr:rowOff>175315</xdr:rowOff>
    </xdr:from>
    <xdr:to>
      <xdr:col>7</xdr:col>
      <xdr:colOff>573049</xdr:colOff>
      <xdr:row>53</xdr:row>
      <xdr:rowOff>139390</xdr:rowOff>
    </xdr:to>
    <xdr:graphicFrame macro="">
      <xdr:nvGraphicFramePr>
        <xdr:cNvPr id="9" name="Gráfico 12">
          <a:extLst>
            <a:ext uri="{FF2B5EF4-FFF2-40B4-BE49-F238E27FC236}">
              <a16:creationId xmlns:a16="http://schemas.microsoft.com/office/drawing/2014/main" id="{98A1A1B2-0AAF-4039-B555-4065BFFDDC2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42689</xdr:colOff>
      <xdr:row>40</xdr:row>
      <xdr:rowOff>57612</xdr:rowOff>
    </xdr:from>
    <xdr:to>
      <xdr:col>3</xdr:col>
      <xdr:colOff>325243</xdr:colOff>
      <xdr:row>54</xdr:row>
      <xdr:rowOff>30976</xdr:rowOff>
    </xdr:to>
    <xdr:graphicFrame macro="">
      <xdr:nvGraphicFramePr>
        <xdr:cNvPr id="10" name="Gráfico 14">
          <a:extLst>
            <a:ext uri="{FF2B5EF4-FFF2-40B4-BE49-F238E27FC236}">
              <a16:creationId xmlns:a16="http://schemas.microsoft.com/office/drawing/2014/main" id="{D00E6FF8-CE15-4849-B702-52EAA45C4CA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13</xdr:col>
      <xdr:colOff>317673</xdr:colOff>
      <xdr:row>18</xdr:row>
      <xdr:rowOff>43565</xdr:rowOff>
    </xdr:from>
    <xdr:to>
      <xdr:col>18</xdr:col>
      <xdr:colOff>481985</xdr:colOff>
      <xdr:row>33</xdr:row>
      <xdr:rowOff>15856</xdr:rowOff>
    </xdr:to>
    <xdr:graphicFrame macro="">
      <xdr:nvGraphicFramePr>
        <xdr:cNvPr id="11" name="Gráfico 17">
          <a:extLst>
            <a:ext uri="{FF2B5EF4-FFF2-40B4-BE49-F238E27FC236}">
              <a16:creationId xmlns:a16="http://schemas.microsoft.com/office/drawing/2014/main" id="{BABAB20E-9738-4AD7-A58F-E4C4B838EC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12</xdr:col>
      <xdr:colOff>737539</xdr:colOff>
      <xdr:row>1</xdr:row>
      <xdr:rowOff>73543</xdr:rowOff>
    </xdr:from>
    <xdr:to>
      <xdr:col>18</xdr:col>
      <xdr:colOff>173050</xdr:colOff>
      <xdr:row>16</xdr:row>
      <xdr:rowOff>25698</xdr:rowOff>
    </xdr:to>
    <xdr:graphicFrame macro="">
      <xdr:nvGraphicFramePr>
        <xdr:cNvPr id="12" name="Gráfico 1">
          <a:extLst>
            <a:ext uri="{FF2B5EF4-FFF2-40B4-BE49-F238E27FC236}">
              <a16:creationId xmlns:a16="http://schemas.microsoft.com/office/drawing/2014/main" id="{04700ABE-EBDD-435A-9B3B-F430690638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8</xdr:col>
      <xdr:colOff>718887</xdr:colOff>
      <xdr:row>42</xdr:row>
      <xdr:rowOff>172550</xdr:rowOff>
    </xdr:from>
    <xdr:to>
      <xdr:col>14</xdr:col>
      <xdr:colOff>30518</xdr:colOff>
      <xdr:row>57</xdr:row>
      <xdr:rowOff>156785</xdr:rowOff>
    </xdr:to>
    <xdr:graphicFrame macro="">
      <xdr:nvGraphicFramePr>
        <xdr:cNvPr id="13" name="Gráfico 2">
          <a:extLst>
            <a:ext uri="{FF2B5EF4-FFF2-40B4-BE49-F238E27FC236}">
              <a16:creationId xmlns:a16="http://schemas.microsoft.com/office/drawing/2014/main" id="{1EDB35DB-AD94-48AB-85E5-5FF8F39A6BF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19</xdr:col>
      <xdr:colOff>136304</xdr:colOff>
      <xdr:row>33</xdr:row>
      <xdr:rowOff>132674</xdr:rowOff>
    </xdr:from>
    <xdr:to>
      <xdr:col>24</xdr:col>
      <xdr:colOff>662654</xdr:colOff>
      <xdr:row>48</xdr:row>
      <xdr:rowOff>111327</xdr:rowOff>
    </xdr:to>
    <xdr:graphicFrame macro="">
      <xdr:nvGraphicFramePr>
        <xdr:cNvPr id="14" name="Gráfico 13">
          <a:extLst>
            <a:ext uri="{FF2B5EF4-FFF2-40B4-BE49-F238E27FC236}">
              <a16:creationId xmlns:a16="http://schemas.microsoft.com/office/drawing/2014/main" id="{832DF423-A371-4756-BE90-179E57CD99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14</xdr:col>
      <xdr:colOff>311020</xdr:colOff>
      <xdr:row>34</xdr:row>
      <xdr:rowOff>38878</xdr:rowOff>
    </xdr:from>
    <xdr:to>
      <xdr:col>18</xdr:col>
      <xdr:colOff>725921</xdr:colOff>
      <xdr:row>49</xdr:row>
      <xdr:rowOff>17530</xdr:rowOff>
    </xdr:to>
    <xdr:graphicFrame macro="">
      <xdr:nvGraphicFramePr>
        <xdr:cNvPr id="15" name="Gráfico 15">
          <a:extLst>
            <a:ext uri="{FF2B5EF4-FFF2-40B4-BE49-F238E27FC236}">
              <a16:creationId xmlns:a16="http://schemas.microsoft.com/office/drawing/2014/main" id="{413A0E81-EA19-479B-998F-3D487E71598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401735</xdr:colOff>
      <xdr:row>56</xdr:row>
      <xdr:rowOff>77754</xdr:rowOff>
    </xdr:from>
    <xdr:to>
      <xdr:col>4</xdr:col>
      <xdr:colOff>341963</xdr:colOff>
      <xdr:row>71</xdr:row>
      <xdr:rowOff>33537</xdr:rowOff>
    </xdr:to>
    <xdr:graphicFrame macro="">
      <xdr:nvGraphicFramePr>
        <xdr:cNvPr id="16" name="Gráfico 16">
          <a:extLst>
            <a:ext uri="{FF2B5EF4-FFF2-40B4-BE49-F238E27FC236}">
              <a16:creationId xmlns:a16="http://schemas.microsoft.com/office/drawing/2014/main" id="{61FFC22C-4F64-4284-97CF-C62B4F0D8C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5</xdr:col>
      <xdr:colOff>244606</xdr:colOff>
      <xdr:row>57</xdr:row>
      <xdr:rowOff>130888</xdr:rowOff>
    </xdr:from>
    <xdr:to>
      <xdr:col>10</xdr:col>
      <xdr:colOff>328906</xdr:colOff>
      <xdr:row>72</xdr:row>
      <xdr:rowOff>101859</xdr:rowOff>
    </xdr:to>
    <xdr:graphicFrame macro="">
      <xdr:nvGraphicFramePr>
        <xdr:cNvPr id="17" name="Gráfico 3">
          <a:extLst>
            <a:ext uri="{FF2B5EF4-FFF2-40B4-BE49-F238E27FC236}">
              <a16:creationId xmlns:a16="http://schemas.microsoft.com/office/drawing/2014/main" id="{B437F052-14A6-41B6-AE0F-1C0DD3809CD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Lenovo/Downloads/10MARZO25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SISTEMA/Downloads/PRACTICA%2011%20MARZO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1"/>
    </sheetNames>
    <sheetDataSet>
      <sheetData sheetId="0">
        <row r="3">
          <cell r="F3"/>
        </row>
        <row r="4">
          <cell r="A4" t="str">
            <v>MODELO 1</v>
          </cell>
          <cell r="F4">
            <v>162</v>
          </cell>
        </row>
        <row r="5">
          <cell r="A5" t="str">
            <v>MODELO 2</v>
          </cell>
          <cell r="F5">
            <v>126</v>
          </cell>
        </row>
        <row r="6">
          <cell r="A6" t="str">
            <v>MODELO 3</v>
          </cell>
          <cell r="F6">
            <v>72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1"/>
    </sheetNames>
    <sheetDataSet>
      <sheetData sheetId="0">
        <row r="1">
          <cell r="B1" t="str">
            <v>1°</v>
          </cell>
          <cell r="C1" t="str">
            <v>2°</v>
          </cell>
          <cell r="D1" t="str">
            <v>3°</v>
          </cell>
          <cell r="E1" t="str">
            <v>4°</v>
          </cell>
        </row>
        <row r="4">
          <cell r="A4" t="str">
            <v>MODELO 1</v>
          </cell>
          <cell r="B4">
            <v>49</v>
          </cell>
          <cell r="C4">
            <v>32</v>
          </cell>
          <cell r="D4">
            <v>44</v>
          </cell>
          <cell r="E4">
            <v>37</v>
          </cell>
          <cell r="F4">
            <v>162</v>
          </cell>
        </row>
        <row r="5">
          <cell r="A5" t="str">
            <v>MODELO 2</v>
          </cell>
          <cell r="B5">
            <v>38</v>
          </cell>
          <cell r="C5">
            <v>25</v>
          </cell>
          <cell r="D5">
            <v>35</v>
          </cell>
          <cell r="E5">
            <v>28</v>
          </cell>
          <cell r="F5">
            <v>126</v>
          </cell>
        </row>
        <row r="6">
          <cell r="A6" t="str">
            <v>MODELO 3</v>
          </cell>
          <cell r="B6">
            <v>21</v>
          </cell>
          <cell r="C6">
            <v>15</v>
          </cell>
          <cell r="D6">
            <v>20</v>
          </cell>
          <cell r="E6">
            <v>16</v>
          </cell>
          <cell r="F6">
            <v>72</v>
          </cell>
        </row>
        <row r="8">
          <cell r="B8">
            <v>1445820</v>
          </cell>
          <cell r="C8">
            <v>969780</v>
          </cell>
          <cell r="D8">
            <v>1331510</v>
          </cell>
          <cell r="E8">
            <v>1084090</v>
          </cell>
        </row>
        <row r="9">
          <cell r="B9">
            <v>1074570.2</v>
          </cell>
          <cell r="C9">
            <v>721597.6</v>
          </cell>
          <cell r="D9">
            <v>990318.2</v>
          </cell>
          <cell r="E9">
            <v>805849.60000000009</v>
          </cell>
        </row>
        <row r="10">
          <cell r="B10">
            <v>371249.80000000005</v>
          </cell>
          <cell r="C10">
            <v>248182.40000000002</v>
          </cell>
          <cell r="D10">
            <v>341191.80000000005</v>
          </cell>
          <cell r="E10">
            <v>278240.39999999991</v>
          </cell>
        </row>
        <row r="12">
          <cell r="A12" t="str">
            <v>PERSONAL VENTAS</v>
          </cell>
          <cell r="B12">
            <v>10000</v>
          </cell>
          <cell r="C12">
            <v>10001</v>
          </cell>
          <cell r="D12">
            <v>10002</v>
          </cell>
          <cell r="E12">
            <v>10003</v>
          </cell>
          <cell r="F12">
            <v>40006</v>
          </cell>
        </row>
        <row r="13">
          <cell r="A13" t="str">
            <v>COMISION VENTA</v>
          </cell>
          <cell r="B13">
            <v>3614.55</v>
          </cell>
          <cell r="C13">
            <v>2424.4500000000003</v>
          </cell>
          <cell r="D13">
            <v>3328.7750000000001</v>
          </cell>
          <cell r="E13">
            <v>2710.2249999999999</v>
          </cell>
          <cell r="F13">
            <v>12078</v>
          </cell>
        </row>
        <row r="14">
          <cell r="A14" t="str">
            <v>PUBLICIDAD</v>
          </cell>
          <cell r="B14">
            <v>22000</v>
          </cell>
          <cell r="C14">
            <v>22001</v>
          </cell>
          <cell r="D14">
            <v>22002</v>
          </cell>
          <cell r="E14">
            <v>22003</v>
          </cell>
          <cell r="F14">
            <v>88006</v>
          </cell>
        </row>
        <row r="15">
          <cell r="A15" t="str">
            <v>COTES FIJOS</v>
          </cell>
          <cell r="B15">
            <v>260247.59999999998</v>
          </cell>
          <cell r="C15">
            <v>174560.4</v>
          </cell>
          <cell r="D15">
            <v>239671.8</v>
          </cell>
          <cell r="E15">
            <v>195136.19999999998</v>
          </cell>
          <cell r="F15">
            <v>869616</v>
          </cell>
        </row>
        <row r="16">
          <cell r="B16">
            <v>295862.14999999997</v>
          </cell>
          <cell r="C16">
            <v>208986.84999999998</v>
          </cell>
          <cell r="D16">
            <v>275004.57500000001</v>
          </cell>
          <cell r="E16">
            <v>229852.42499999999</v>
          </cell>
          <cell r="F16">
            <v>1009706</v>
          </cell>
        </row>
        <row r="18">
          <cell r="B18">
            <v>75387.650000000081</v>
          </cell>
          <cell r="C18">
            <v>39195.550000000047</v>
          </cell>
          <cell r="D18">
            <v>66187.225000000035</v>
          </cell>
          <cell r="E18">
            <v>48387.974999999919</v>
          </cell>
        </row>
      </sheetData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033C35-877B-4BD7-A6C8-20A83F12232E}">
  <dimension ref="A1:F24"/>
  <sheetViews>
    <sheetView tabSelected="1" zoomScale="23" zoomScaleNormal="91" workbookViewId="0">
      <selection activeCell="Q78" sqref="Q78"/>
    </sheetView>
  </sheetViews>
  <sheetFormatPr baseColWidth="10" defaultRowHeight="14.5" x14ac:dyDescent="0.35"/>
  <cols>
    <col min="1" max="1" width="21" customWidth="1"/>
    <col min="2" max="2" width="14.90625" customWidth="1"/>
    <col min="3" max="3" width="15.26953125" customWidth="1"/>
    <col min="4" max="4" width="16.1796875" customWidth="1"/>
    <col min="5" max="5" width="14.90625" customWidth="1"/>
    <col min="6" max="6" width="18.1796875" customWidth="1"/>
    <col min="15" max="15" width="11" bestFit="1" customWidth="1"/>
    <col min="16" max="16" width="13.6328125" bestFit="1" customWidth="1"/>
    <col min="17" max="17" width="12.54296875" bestFit="1" customWidth="1"/>
    <col min="18" max="18" width="12.7265625" bestFit="1" customWidth="1"/>
    <col min="19" max="19" width="13.6328125" bestFit="1" customWidth="1"/>
    <col min="20" max="20" width="14.08984375" bestFit="1" customWidth="1"/>
  </cols>
  <sheetData>
    <row r="1" spans="1:6" x14ac:dyDescent="0.35">
      <c r="A1" s="1" t="s">
        <v>0</v>
      </c>
      <c r="B1" s="1">
        <v>1</v>
      </c>
      <c r="C1" s="1">
        <v>2</v>
      </c>
      <c r="D1" s="1">
        <v>3</v>
      </c>
      <c r="E1" s="1">
        <v>4</v>
      </c>
      <c r="F1" s="1" t="s">
        <v>1</v>
      </c>
    </row>
    <row r="3" spans="1:6" x14ac:dyDescent="0.35">
      <c r="A3" s="2" t="s">
        <v>2</v>
      </c>
      <c r="B3" s="3"/>
      <c r="C3" s="3"/>
      <c r="D3" s="4"/>
      <c r="E3" s="5"/>
      <c r="F3" s="5"/>
    </row>
    <row r="4" spans="1:6" x14ac:dyDescent="0.35">
      <c r="A4" s="2" t="s">
        <v>3</v>
      </c>
      <c r="B4" s="6">
        <v>49</v>
      </c>
      <c r="C4" s="6">
        <v>32</v>
      </c>
      <c r="D4" s="7">
        <v>44</v>
      </c>
      <c r="E4" s="7">
        <v>37</v>
      </c>
      <c r="F4" s="7">
        <f>SUM(B4:E4)</f>
        <v>162</v>
      </c>
    </row>
    <row r="5" spans="1:6" x14ac:dyDescent="0.35">
      <c r="A5" s="8" t="s">
        <v>4</v>
      </c>
      <c r="B5" s="9">
        <v>38</v>
      </c>
      <c r="C5" s="9">
        <v>25</v>
      </c>
      <c r="D5" s="10">
        <v>35</v>
      </c>
      <c r="E5" s="10">
        <v>28</v>
      </c>
      <c r="F5" s="10">
        <f>SUM(B5:E5)</f>
        <v>126</v>
      </c>
    </row>
    <row r="6" spans="1:6" x14ac:dyDescent="0.35">
      <c r="A6" s="11" t="s">
        <v>5</v>
      </c>
      <c r="B6" s="12">
        <v>21</v>
      </c>
      <c r="C6" s="12">
        <v>15</v>
      </c>
      <c r="D6" s="13">
        <v>20</v>
      </c>
      <c r="E6" s="13">
        <v>16</v>
      </c>
      <c r="F6" s="13">
        <f>SUM(B6:E6)</f>
        <v>72</v>
      </c>
    </row>
    <row r="7" spans="1:6" x14ac:dyDescent="0.35">
      <c r="B7" s="14"/>
      <c r="C7" s="14"/>
      <c r="D7" s="14"/>
      <c r="E7" s="14"/>
      <c r="F7" s="14"/>
    </row>
    <row r="8" spans="1:6" x14ac:dyDescent="0.35">
      <c r="A8" s="15" t="s">
        <v>6</v>
      </c>
      <c r="B8" s="16">
        <f>B4*C22+B5*C23+B6*C24</f>
        <v>1445820</v>
      </c>
      <c r="C8" s="16">
        <f>C4*C22+C5*C23+C6*C24</f>
        <v>969780</v>
      </c>
      <c r="D8" s="16">
        <f>D4*C22+D5*C23+D6*C24</f>
        <v>1331510</v>
      </c>
      <c r="E8" s="16">
        <f>E4*C22+E5*C23+E6*C24</f>
        <v>1084090</v>
      </c>
      <c r="F8" s="16">
        <f>F4*C22+F5*C23+F6*C24</f>
        <v>4831200</v>
      </c>
    </row>
    <row r="9" spans="1:6" ht="15" thickBot="1" x14ac:dyDescent="0.4">
      <c r="A9" s="17" t="s">
        <v>7</v>
      </c>
      <c r="B9" s="18">
        <f>B4*E22+B5*E23+B6*E24</f>
        <v>1074570.2</v>
      </c>
      <c r="C9" s="18">
        <f>C4*$E$22+C5*$E$23+C6*$E$24</f>
        <v>721597.6</v>
      </c>
      <c r="D9" s="18">
        <f t="shared" ref="D9:F9" si="0">D4*$E$22+D5*$E$23+D6*$E$24</f>
        <v>990318.2</v>
      </c>
      <c r="E9" s="18">
        <f t="shared" si="0"/>
        <v>805849.60000000009</v>
      </c>
      <c r="F9" s="18">
        <f t="shared" si="0"/>
        <v>3592335.6</v>
      </c>
    </row>
    <row r="10" spans="1:6" ht="15" thickBot="1" x14ac:dyDescent="0.4">
      <c r="A10" s="17" t="s">
        <v>8</v>
      </c>
      <c r="B10" s="18">
        <f>B8-B9</f>
        <v>371249.80000000005</v>
      </c>
      <c r="C10" s="18">
        <f t="shared" ref="C10:F10" si="1">C8-C9</f>
        <v>248182.40000000002</v>
      </c>
      <c r="D10" s="18">
        <f t="shared" si="1"/>
        <v>341191.80000000005</v>
      </c>
      <c r="E10" s="18">
        <f t="shared" si="1"/>
        <v>278240.39999999991</v>
      </c>
      <c r="F10" s="18">
        <f t="shared" si="1"/>
        <v>1238864.3999999999</v>
      </c>
    </row>
    <row r="11" spans="1:6" x14ac:dyDescent="0.35">
      <c r="A11" s="15"/>
      <c r="B11" s="19"/>
      <c r="C11" s="19"/>
      <c r="D11" s="19"/>
      <c r="E11" s="19"/>
      <c r="F11" s="19"/>
    </row>
    <row r="12" spans="1:6" x14ac:dyDescent="0.35">
      <c r="A12" s="15" t="s">
        <v>9</v>
      </c>
      <c r="B12" s="16">
        <v>10000</v>
      </c>
      <c r="C12" s="16">
        <v>10001</v>
      </c>
      <c r="D12" s="16">
        <v>10002</v>
      </c>
      <c r="E12" s="16">
        <v>10003</v>
      </c>
      <c r="F12" s="16">
        <f>SUM(B12:E12)</f>
        <v>40006</v>
      </c>
    </row>
    <row r="13" spans="1:6" x14ac:dyDescent="0.35">
      <c r="A13" s="15" t="s">
        <v>10</v>
      </c>
      <c r="B13" s="16">
        <f>B8*$A$22</f>
        <v>3614.55</v>
      </c>
      <c r="C13" s="16">
        <f t="shared" ref="C13:E13" si="2">C8*$A$22</f>
        <v>2424.4500000000003</v>
      </c>
      <c r="D13" s="16">
        <f t="shared" si="2"/>
        <v>3328.7750000000001</v>
      </c>
      <c r="E13" s="16">
        <f t="shared" si="2"/>
        <v>2710.2249999999999</v>
      </c>
      <c r="F13" s="16">
        <f t="shared" ref="F13:F14" si="3">SUM(B13:E13)</f>
        <v>12078</v>
      </c>
    </row>
    <row r="14" spans="1:6" x14ac:dyDescent="0.35">
      <c r="A14" s="15" t="s">
        <v>11</v>
      </c>
      <c r="B14" s="16">
        <v>22000</v>
      </c>
      <c r="C14" s="16">
        <v>22001</v>
      </c>
      <c r="D14" s="16">
        <v>22002</v>
      </c>
      <c r="E14" s="16">
        <v>22003</v>
      </c>
      <c r="F14" s="16">
        <f t="shared" si="3"/>
        <v>88006</v>
      </c>
    </row>
    <row r="15" spans="1:6" ht="15" thickBot="1" x14ac:dyDescent="0.4">
      <c r="A15" s="17" t="s">
        <v>12</v>
      </c>
      <c r="B15" s="18">
        <f>B8*$A$24</f>
        <v>260247.59999999998</v>
      </c>
      <c r="C15" s="18">
        <f t="shared" ref="C15:E15" si="4">C8*$A$24</f>
        <v>174560.4</v>
      </c>
      <c r="D15" s="18">
        <f t="shared" si="4"/>
        <v>239671.8</v>
      </c>
      <c r="E15" s="18">
        <f t="shared" si="4"/>
        <v>195136.19999999998</v>
      </c>
      <c r="F15" s="18">
        <f>SUM(B15:E15)</f>
        <v>869616</v>
      </c>
    </row>
    <row r="16" spans="1:6" ht="15" thickBot="1" x14ac:dyDescent="0.4">
      <c r="A16" s="17" t="s">
        <v>13</v>
      </c>
      <c r="B16" s="18">
        <f>SUM(B12:B15)</f>
        <v>295862.14999999997</v>
      </c>
      <c r="C16" s="18">
        <f t="shared" ref="C16:E16" si="5">SUM(C12:C15)</f>
        <v>208986.84999999998</v>
      </c>
      <c r="D16" s="18">
        <f t="shared" si="5"/>
        <v>275004.57500000001</v>
      </c>
      <c r="E16" s="18">
        <f t="shared" si="5"/>
        <v>229852.42499999999</v>
      </c>
      <c r="F16" s="18">
        <f>SUM(F12:F15)</f>
        <v>1009706</v>
      </c>
    </row>
    <row r="17" spans="1:6" ht="15" thickBot="1" x14ac:dyDescent="0.4">
      <c r="A17" s="20"/>
      <c r="B17" s="21"/>
      <c r="C17" s="21"/>
      <c r="D17" s="21"/>
      <c r="E17" s="21"/>
      <c r="F17" s="21"/>
    </row>
    <row r="18" spans="1:6" ht="15" thickBot="1" x14ac:dyDescent="0.4">
      <c r="A18" s="20" t="s">
        <v>14</v>
      </c>
      <c r="B18" s="22">
        <f>B10-B16</f>
        <v>75387.650000000081</v>
      </c>
      <c r="C18" s="22">
        <f>C10-C16</f>
        <v>39195.550000000047</v>
      </c>
      <c r="D18" s="22">
        <f>D10-D16</f>
        <v>66187.225000000035</v>
      </c>
      <c r="E18" s="22">
        <f>E10-E16</f>
        <v>48387.974999999919</v>
      </c>
      <c r="F18" s="22">
        <f>SUM(B18:E18)</f>
        <v>229158.40000000008</v>
      </c>
    </row>
    <row r="19" spans="1:6" ht="15" thickBot="1" x14ac:dyDescent="0.4">
      <c r="A19" s="20" t="s">
        <v>15</v>
      </c>
      <c r="B19" s="22">
        <f>B18/B8</f>
        <v>5.2141794967561717E-2</v>
      </c>
      <c r="C19" s="22">
        <f>C18/C8</f>
        <v>4.0416950236136076E-2</v>
      </c>
      <c r="D19" s="22">
        <f>D18/D8</f>
        <v>4.9708394980135365E-2</v>
      </c>
      <c r="E19" s="22">
        <f>E18/E8</f>
        <v>4.4634647492366793E-2</v>
      </c>
      <c r="F19" s="22">
        <f>SUM(B19:E19)</f>
        <v>0.18690178767619994</v>
      </c>
    </row>
    <row r="20" spans="1:6" ht="15" thickBot="1" x14ac:dyDescent="0.4">
      <c r="B20" s="14"/>
      <c r="C20" s="14"/>
      <c r="D20" s="14"/>
      <c r="E20" s="14"/>
      <c r="F20" s="14"/>
    </row>
    <row r="21" spans="1:6" x14ac:dyDescent="0.35">
      <c r="A21" s="23" t="s">
        <v>16</v>
      </c>
      <c r="B21" s="24" t="s">
        <v>17</v>
      </c>
      <c r="C21" s="25"/>
      <c r="D21" s="24" t="s">
        <v>18</v>
      </c>
      <c r="E21" s="25"/>
      <c r="F21" s="14"/>
    </row>
    <row r="22" spans="1:6" ht="15" thickBot="1" x14ac:dyDescent="0.4">
      <c r="A22" s="26">
        <v>2.5000000000000001E-3</v>
      </c>
      <c r="B22" s="27" t="s">
        <v>3</v>
      </c>
      <c r="C22" s="28">
        <v>10490</v>
      </c>
      <c r="D22" s="27" t="s">
        <v>3</v>
      </c>
      <c r="E22" s="28">
        <v>7552.8</v>
      </c>
      <c r="F22" s="14"/>
    </row>
    <row r="23" spans="1:6" ht="15" thickBot="1" x14ac:dyDescent="0.4">
      <c r="A23" s="29" t="s">
        <v>19</v>
      </c>
      <c r="B23" s="30" t="s">
        <v>4</v>
      </c>
      <c r="C23" s="31">
        <v>14690</v>
      </c>
      <c r="D23" s="30" t="s">
        <v>4</v>
      </c>
      <c r="E23" s="31">
        <v>10870.6</v>
      </c>
      <c r="F23" s="14"/>
    </row>
    <row r="24" spans="1:6" ht="15" thickBot="1" x14ac:dyDescent="0.4">
      <c r="A24" s="32">
        <v>0.18</v>
      </c>
      <c r="B24" s="27" t="s">
        <v>20</v>
      </c>
      <c r="C24" s="28">
        <v>17790</v>
      </c>
      <c r="D24" s="27" t="s">
        <v>5</v>
      </c>
      <c r="E24" s="28">
        <v>13876.2</v>
      </c>
      <c r="F24" s="14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NEREIDA YASHELI AVILES MARTINEZ</dc:creator>
  <cp:lastModifiedBy>NEREIDA YASHELI AVILES MARTINEZ</cp:lastModifiedBy>
  <dcterms:created xsi:type="dcterms:W3CDTF">2025-04-28T01:06:40Z</dcterms:created>
  <dcterms:modified xsi:type="dcterms:W3CDTF">2025-05-20T23:54:35Z</dcterms:modified>
</cp:coreProperties>
</file>